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<sst xmlns="http://schemas.openxmlformats.org/spreadsheetml/2006/main" count="125" uniqueCount="121">
  <si>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</si>
  <si>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</si>
  <si>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</si>
  <si>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</si>
  <si>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</si>
  <si>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</si>
  <si>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</si>
  <si>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</si>
  <si>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</si>
  <si>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</si>
  <si>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</si>
  <si>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</si>
  <si>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</si>
  <si>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</si>
  <si>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</si>
  <si>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</si>
  <si>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</si>
  <si>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</si>
  <si>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</si>
  <si>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</si>
  <si>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</si>
  <si>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</si>
  <si>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</si>
  <si>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</si>
  <si>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</si>
  <si>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</si>
  <si>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</si>
  <si>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</si>
  <si>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</si>
  <si>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</si>
  <si>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</si>
  <si>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</si>
  <si>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</si>
  <si>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</si>
  <si>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</si>
  <si>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</si>
  <si>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</si>
  <si>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</si>
  <si>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</si>
  <si>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</si>
  <si>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</si>
  <si>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</si>
  <si>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</si>
  <si>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</si>
  <si>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</si>
  <si>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</si>
  <si>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</si>
  <si>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</si>
  <si>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</si>
  <si>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</si>
  <si>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</si>
  <si>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</si>
  <si>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</si>
  <si>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</si>
  <si>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</si>
  <si>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</si>
  <si>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</si>
  <si>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</si>
  <si>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</si>
  <si>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</si>
  <si>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</si>
  <si>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</si>
  <si>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</si>
  <si>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</si>
  <si>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</si>
  <si>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</si>
  <si>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</si>
  <si>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</si>
  <si>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</si>
  <si>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</si>
  <si>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</si>
  <si>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</si>
  <si>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</si>
  <si>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</si>
  <si>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</si>
  <si>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</si>
  <si>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</si>
  <si>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</si>
  <si>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</si>
  <si>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</si>
  <si>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</si>
  <si>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</si>
  <si>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</si>
  <si>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</si>
  <si>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</si>
  <si>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</si>
  <si>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</si>
  <si>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</si>
  <si>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</si>
  <si>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</si>
  <si>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</si>
  <si>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</si>
  <si>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</si>
  <si>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</si>
  <si>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</si>
  <si>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</si>
  <si>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</si>
  <si>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</si>
  <si>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</si>
  <si>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</si>
  <si>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</si>
  <si>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</si>
  <si>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</si>
  <si>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</si>
  <si>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</si>
  <si>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</si>
  <si>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</si>
  <si>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</si>
  <si>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</si>
  <si>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</si>
  <si>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</si>
  <si>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</si>
  <si>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</si>
  <si>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</si>
  <si>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</si>
  <si>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</si>
  <si>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</si>
  <si>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1 05 03000</t>
  </si>
  <si>
    <t>Единый сельскохозяйственный налог</t>
  </si>
  <si>
    <t>по доходам по состоянию на  01 июня  2019 года.</t>
  </si>
  <si>
    <t>по расходам  по состоянию на 01 июня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</si>
</sst>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10" zoomScaleSheetLayoutView="110" zoomScalePageLayoutView="0" workbookViewId="0" topLeftCell="A16">
      <selection activeCell="E29" sqref="E29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51" t="s">
        <v>84</v>
      </c>
      <c r="B1" s="151"/>
      <c r="C1" s="151"/>
      <c r="D1" s="151"/>
      <c r="E1" s="151"/>
    </row>
    <row r="2" spans="1:5" ht="15">
      <c r="A2" s="151" t="s">
        <v>119</v>
      </c>
      <c r="B2" s="151"/>
      <c r="C2" s="151"/>
      <c r="D2" s="151"/>
      <c r="E2" s="151"/>
    </row>
    <row r="3" spans="1:5" ht="15.75" thickBot="1">
      <c r="A3" s="1"/>
      <c r="B3" s="1"/>
      <c r="C3" s="1"/>
      <c r="D3" s="153" t="s">
        <v>0</v>
      </c>
      <c r="E3" s="153"/>
    </row>
    <row r="4" spans="1:5" ht="12.75">
      <c r="A4" s="154" t="s">
        <v>1</v>
      </c>
      <c r="B4" s="157" t="s">
        <v>2</v>
      </c>
      <c r="C4" s="146" t="s">
        <v>73</v>
      </c>
      <c r="D4" s="146" t="s">
        <v>3</v>
      </c>
      <c r="E4" s="146" t="s">
        <v>74</v>
      </c>
    </row>
    <row r="5" spans="1:5" ht="12.75">
      <c r="A5" s="155"/>
      <c r="B5" s="158"/>
      <c r="C5" s="147"/>
      <c r="D5" s="147"/>
      <c r="E5" s="147"/>
    </row>
    <row r="6" spans="1:5" ht="20.25" customHeight="1" thickBot="1">
      <c r="A6" s="156"/>
      <c r="B6" s="159"/>
      <c r="C6" s="148"/>
      <c r="D6" s="148"/>
      <c r="E6" s="148"/>
    </row>
    <row r="7" spans="1:5" ht="15" thickBot="1">
      <c r="A7" s="14" t="s">
        <v>4</v>
      </c>
      <c r="B7" s="15" t="s">
        <v>5</v>
      </c>
      <c r="C7" s="86">
        <f>C8+C9+C10+C11+C13+C14+C15+C16+C17+C18+C19+C20+C21+C22+C23+C12</f>
        <v>436639.60000000003</v>
      </c>
      <c r="D7" s="86">
        <f>D8+D9+D10+D11+D13+D14+D15+D16+D17+D18+D19+D20+D21+D22+D23+D12</f>
        <v>158429.6</v>
      </c>
      <c r="E7" s="90">
        <f>D7/C7*100</f>
        <v>36.283836830191305</v>
      </c>
    </row>
    <row r="8" spans="1:5" ht="15">
      <c r="A8" s="12" t="s">
        <v>6</v>
      </c>
      <c r="B8" s="13" t="s">
        <v>7</v>
      </c>
      <c r="C8" s="100">
        <v>255314</v>
      </c>
      <c r="D8" s="104">
        <v>96448.6</v>
      </c>
      <c r="E8" s="91">
        <f aca="true" t="shared" si="0" ref="E8:E16">D8/C8*100</f>
        <v>37.776463492013754</v>
      </c>
    </row>
    <row r="9" spans="1:5" ht="30">
      <c r="A9" s="8" t="s">
        <v>90</v>
      </c>
      <c r="B9" s="4" t="s">
        <v>97</v>
      </c>
      <c r="C9" s="89">
        <v>21271</v>
      </c>
      <c r="D9" s="105">
        <v>9284</v>
      </c>
      <c r="E9" s="91">
        <f t="shared" si="0"/>
        <v>43.64627897136947</v>
      </c>
    </row>
    <row r="10" spans="1:5" ht="30">
      <c r="A10" s="9" t="s">
        <v>102</v>
      </c>
      <c r="B10" s="3" t="s">
        <v>98</v>
      </c>
      <c r="C10" s="101">
        <v>12034</v>
      </c>
      <c r="D10" s="103">
        <v>7246.8</v>
      </c>
      <c r="E10" s="92">
        <f t="shared" si="0"/>
        <v>60.21937842778794</v>
      </c>
    </row>
    <row r="11" spans="1:5" ht="30">
      <c r="A11" s="9" t="s">
        <v>8</v>
      </c>
      <c r="B11" s="145" t="s">
        <v>9</v>
      </c>
      <c r="C11" s="89">
        <v>18453</v>
      </c>
      <c r="D11" s="89">
        <v>8136.5</v>
      </c>
      <c r="E11" s="91">
        <f t="shared" si="0"/>
        <v>44.09310139272747</v>
      </c>
    </row>
    <row r="12" spans="1:5" ht="15">
      <c r="A12" s="143" t="s">
        <v>117</v>
      </c>
      <c r="B12" s="93" t="s">
        <v>118</v>
      </c>
      <c r="C12" s="100">
        <v>0</v>
      </c>
      <c r="D12" s="100">
        <v>149.9</v>
      </c>
      <c r="E12" s="144"/>
    </row>
    <row r="13" spans="1:5" ht="30">
      <c r="A13" s="10" t="s">
        <v>91</v>
      </c>
      <c r="B13" s="3" t="s">
        <v>92</v>
      </c>
      <c r="C13" s="89">
        <v>2178</v>
      </c>
      <c r="D13" s="89">
        <v>1039</v>
      </c>
      <c r="E13" s="91">
        <f t="shared" si="0"/>
        <v>47.70431588613407</v>
      </c>
    </row>
    <row r="14" spans="1:5" ht="15">
      <c r="A14" s="10" t="s">
        <v>10</v>
      </c>
      <c r="B14" s="3" t="s">
        <v>11</v>
      </c>
      <c r="C14" s="89">
        <v>23149</v>
      </c>
      <c r="D14" s="89">
        <v>3209.9</v>
      </c>
      <c r="E14" s="91">
        <f t="shared" si="0"/>
        <v>13.866257721715842</v>
      </c>
    </row>
    <row r="15" spans="1:5" ht="15">
      <c r="A15" s="9" t="s">
        <v>12</v>
      </c>
      <c r="B15" s="4" t="s">
        <v>13</v>
      </c>
      <c r="C15" s="89">
        <v>33299</v>
      </c>
      <c r="D15" s="89">
        <v>7571.5</v>
      </c>
      <c r="E15" s="91">
        <f t="shared" si="0"/>
        <v>22.737920057659387</v>
      </c>
    </row>
    <row r="16" spans="1:5" ht="15">
      <c r="A16" s="9" t="s">
        <v>14</v>
      </c>
      <c r="B16" s="4" t="s">
        <v>15</v>
      </c>
      <c r="C16" s="89">
        <v>6121</v>
      </c>
      <c r="D16" s="89">
        <v>3038.4</v>
      </c>
      <c r="E16" s="91">
        <f t="shared" si="0"/>
        <v>49.63894788433263</v>
      </c>
    </row>
    <row r="17" spans="1:5" ht="28.5" customHeight="1">
      <c r="A17" s="9" t="s">
        <v>16</v>
      </c>
      <c r="B17" s="3" t="s">
        <v>75</v>
      </c>
      <c r="C17" s="89">
        <v>0</v>
      </c>
      <c r="D17" s="89">
        <v>1</v>
      </c>
      <c r="E17" s="91">
        <v>0</v>
      </c>
    </row>
    <row r="18" spans="1:5" ht="45">
      <c r="A18" s="9" t="s">
        <v>17</v>
      </c>
      <c r="B18" s="3" t="s">
        <v>76</v>
      </c>
      <c r="C18" s="89">
        <v>37266.2</v>
      </c>
      <c r="D18" s="89">
        <v>12844.1</v>
      </c>
      <c r="E18" s="91">
        <f aca="true" t="shared" si="1" ref="E18:E29">D18/C18*100</f>
        <v>34.46581620878974</v>
      </c>
    </row>
    <row r="19" spans="1:5" ht="16.5" customHeight="1">
      <c r="A19" s="9" t="s">
        <v>18</v>
      </c>
      <c r="B19" s="3" t="s">
        <v>19</v>
      </c>
      <c r="C19" s="89">
        <v>9823</v>
      </c>
      <c r="D19" s="89">
        <v>4554.7</v>
      </c>
      <c r="E19" s="91">
        <f t="shared" si="1"/>
        <v>46.36770843937697</v>
      </c>
    </row>
    <row r="20" spans="1:5" ht="30">
      <c r="A20" s="11" t="s">
        <v>20</v>
      </c>
      <c r="B20" s="5" t="s">
        <v>21</v>
      </c>
      <c r="C20" s="89">
        <v>1484.2</v>
      </c>
      <c r="D20" s="89">
        <v>528.5</v>
      </c>
      <c r="E20" s="91">
        <f t="shared" si="1"/>
        <v>35.608408570273546</v>
      </c>
    </row>
    <row r="21" spans="1:5" ht="30">
      <c r="A21" s="11" t="s">
        <v>22</v>
      </c>
      <c r="B21" s="3" t="s">
        <v>23</v>
      </c>
      <c r="C21" s="89">
        <v>9224</v>
      </c>
      <c r="D21" s="89">
        <v>2387.5</v>
      </c>
      <c r="E21" s="91">
        <f t="shared" si="1"/>
        <v>25.883564614050304</v>
      </c>
    </row>
    <row r="22" spans="1:5" ht="15">
      <c r="A22" s="11" t="s">
        <v>24</v>
      </c>
      <c r="B22" s="3" t="s">
        <v>25</v>
      </c>
      <c r="C22" s="89">
        <v>6154</v>
      </c>
      <c r="D22" s="89">
        <v>1740.5</v>
      </c>
      <c r="E22" s="91">
        <f t="shared" si="1"/>
        <v>28.282417939551515</v>
      </c>
    </row>
    <row r="23" spans="1:5" ht="15.75" thickBot="1">
      <c r="A23" s="17" t="s">
        <v>26</v>
      </c>
      <c r="B23" s="18" t="s">
        <v>27</v>
      </c>
      <c r="C23" s="102">
        <v>869.2</v>
      </c>
      <c r="D23" s="102">
        <v>248.7</v>
      </c>
      <c r="E23" s="91">
        <f t="shared" si="1"/>
        <v>28.612517257248044</v>
      </c>
    </row>
    <row r="24" spans="1:5" ht="15" thickBot="1">
      <c r="A24" s="19" t="s">
        <v>28</v>
      </c>
      <c r="B24" s="20" t="s">
        <v>29</v>
      </c>
      <c r="C24" s="87">
        <f>C25+C29</f>
        <v>975463.5000000001</v>
      </c>
      <c r="D24" s="87">
        <f>D25+D28+D29</f>
        <v>434570.1</v>
      </c>
      <c r="E24" s="94">
        <f t="shared" si="1"/>
        <v>44.55011386894537</v>
      </c>
    </row>
    <row r="25" spans="1:5" ht="30">
      <c r="A25" s="95" t="s">
        <v>30</v>
      </c>
      <c r="B25" s="96" t="s">
        <v>31</v>
      </c>
      <c r="C25" s="88">
        <f>C26+C27</f>
        <v>990329.6000000001</v>
      </c>
      <c r="D25" s="88">
        <f>D26+D27</f>
        <v>448763</v>
      </c>
      <c r="E25" s="97">
        <f t="shared" si="1"/>
        <v>45.31450943201132</v>
      </c>
    </row>
    <row r="26" spans="1:5" ht="30" customHeight="1">
      <c r="A26" s="11" t="s">
        <v>107</v>
      </c>
      <c r="B26" s="3" t="s">
        <v>99</v>
      </c>
      <c r="C26" s="105">
        <v>450666.7</v>
      </c>
      <c r="D26" s="105">
        <v>181827.4</v>
      </c>
      <c r="E26" s="119">
        <f t="shared" si="1"/>
        <v>40.34631358385254</v>
      </c>
    </row>
    <row r="27" spans="1:5" ht="30">
      <c r="A27" s="11" t="s">
        <v>106</v>
      </c>
      <c r="B27" s="4" t="s">
        <v>100</v>
      </c>
      <c r="C27" s="105">
        <v>539662.9</v>
      </c>
      <c r="D27" s="105">
        <v>266935.6</v>
      </c>
      <c r="E27" s="119">
        <f t="shared" si="1"/>
        <v>49.46339650177916</v>
      </c>
    </row>
    <row r="28" spans="1:5" ht="59.25" customHeight="1">
      <c r="A28" s="11" t="s">
        <v>114</v>
      </c>
      <c r="B28" s="18" t="s">
        <v>115</v>
      </c>
      <c r="C28" s="141">
        <v>0</v>
      </c>
      <c r="D28" s="141">
        <v>708</v>
      </c>
      <c r="E28" s="119"/>
    </row>
    <row r="29" spans="1:5" ht="45.75" thickBot="1">
      <c r="A29" s="21" t="s">
        <v>109</v>
      </c>
      <c r="B29" s="98" t="s">
        <v>116</v>
      </c>
      <c r="C29" s="120">
        <v>-14866.1</v>
      </c>
      <c r="D29" s="120">
        <v>-14900.9</v>
      </c>
      <c r="E29" s="119">
        <f t="shared" si="1"/>
        <v>100.23408964018807</v>
      </c>
    </row>
    <row r="30" spans="1:5" ht="29.25" thickBot="1">
      <c r="A30" s="22" t="s">
        <v>32</v>
      </c>
      <c r="B30" s="23" t="s">
        <v>33</v>
      </c>
      <c r="C30" s="87">
        <v>0</v>
      </c>
      <c r="D30" s="87">
        <v>0</v>
      </c>
      <c r="E30" s="99">
        <v>0</v>
      </c>
    </row>
    <row r="31" spans="1:5" ht="15.75" customHeight="1" thickBot="1">
      <c r="A31" s="149" t="s">
        <v>34</v>
      </c>
      <c r="B31" s="150"/>
      <c r="C31" s="87">
        <f>C7+C24</f>
        <v>1412103.1</v>
      </c>
      <c r="D31" s="87">
        <f>D7+D24</f>
        <v>592999.7</v>
      </c>
      <c r="E31" s="94">
        <f>D31/C31*100</f>
        <v>41.99407961075929</v>
      </c>
    </row>
    <row r="32" spans="1:5" ht="15">
      <c r="A32" s="1"/>
      <c r="B32" s="1"/>
      <c r="C32" s="1"/>
      <c r="D32" s="1"/>
      <c r="E32" s="1"/>
    </row>
    <row r="33" spans="1:5" ht="15">
      <c r="A33" s="1" t="s">
        <v>111</v>
      </c>
      <c r="B33" s="1"/>
      <c r="C33" s="1"/>
      <c r="D33" s="1"/>
      <c r="E33" s="1"/>
    </row>
    <row r="34" spans="1:7" ht="15">
      <c r="A34" s="152" t="s">
        <v>113</v>
      </c>
      <c r="B34" s="152"/>
      <c r="C34" s="1"/>
      <c r="D34" s="68" t="s">
        <v>112</v>
      </c>
      <c r="E34" s="1"/>
      <c r="G34" s="1"/>
    </row>
    <row r="35" spans="1:5" ht="15">
      <c r="A35" s="1"/>
      <c r="B35" s="1"/>
      <c r="C35" s="1"/>
      <c r="D35" s="1"/>
      <c r="E35" s="1"/>
    </row>
    <row r="36" spans="1:5" ht="15">
      <c r="A36" s="1" t="s">
        <v>94</v>
      </c>
      <c r="B36" s="1" t="s">
        <v>110</v>
      </c>
      <c r="C36" s="1"/>
      <c r="D36" s="1"/>
      <c r="E36" s="1"/>
    </row>
  </sheetData>
  <sheetProtection/>
  <mergeCells count="10">
    <mergeCell ref="D4:D6"/>
    <mergeCell ref="E4:E6"/>
    <mergeCell ref="A31:B31"/>
    <mergeCell ref="A1:E1"/>
    <mergeCell ref="A2:E2"/>
    <mergeCell ref="A34:B34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4">
      <selection activeCell="C27" sqref="C27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60"/>
      <c r="C2" s="160"/>
      <c r="D2" s="160"/>
      <c r="E2" s="160"/>
      <c r="F2" s="160"/>
      <c r="G2" s="160"/>
    </row>
    <row r="3" spans="1:7" ht="15">
      <c r="A3" s="151" t="s">
        <v>84</v>
      </c>
      <c r="B3" s="151"/>
      <c r="C3" s="151"/>
      <c r="D3" s="151"/>
      <c r="E3" s="151"/>
      <c r="F3" s="151"/>
      <c r="G3" s="151"/>
    </row>
    <row r="4" spans="1:7" ht="15">
      <c r="A4" s="151" t="s">
        <v>120</v>
      </c>
      <c r="B4" s="151"/>
      <c r="C4" s="151"/>
      <c r="D4" s="151"/>
      <c r="E4" s="151"/>
      <c r="F4" s="151"/>
      <c r="G4" s="151"/>
    </row>
    <row r="5" spans="1:7" ht="15.75" thickBot="1">
      <c r="A5" s="1"/>
      <c r="B5" s="1"/>
      <c r="C5" s="1"/>
      <c r="D5" s="1"/>
      <c r="E5" s="161" t="s">
        <v>35</v>
      </c>
      <c r="F5" s="161"/>
      <c r="G5" s="161"/>
    </row>
    <row r="6" spans="1:7" ht="91.5" customHeight="1" thickBot="1">
      <c r="A6" s="31" t="s">
        <v>36</v>
      </c>
      <c r="B6" s="32" t="s">
        <v>37</v>
      </c>
      <c r="C6" s="32" t="s">
        <v>101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118428.59999999999</v>
      </c>
      <c r="D7" s="121">
        <f>D8+D9+D10+D12+D13+D14+D15</f>
        <v>0</v>
      </c>
      <c r="E7" s="70">
        <f>E8+E9+E10+E12+E13+E14+E15+E11</f>
        <v>43945.4</v>
      </c>
      <c r="F7" s="70">
        <f>F8+F9+F10+F12+F13+F14+F15</f>
        <v>0</v>
      </c>
      <c r="G7" s="106">
        <f>E7/C7%</f>
        <v>37.10708393073971</v>
      </c>
    </row>
    <row r="8" spans="1:7" ht="15">
      <c r="A8" s="35">
        <v>102</v>
      </c>
      <c r="B8" s="36" t="s">
        <v>70</v>
      </c>
      <c r="C8" s="122">
        <v>3075.8</v>
      </c>
      <c r="D8" s="122"/>
      <c r="E8" s="71">
        <v>1346.2</v>
      </c>
      <c r="F8" s="71"/>
      <c r="G8" s="107">
        <f aca="true" t="shared" si="0" ref="G8:G27">E8/C8%</f>
        <v>43.76747512842187</v>
      </c>
    </row>
    <row r="9" spans="1:7" ht="30">
      <c r="A9" s="25">
        <v>103</v>
      </c>
      <c r="B9" s="7" t="s">
        <v>42</v>
      </c>
      <c r="C9" s="123">
        <v>5521</v>
      </c>
      <c r="D9" s="123"/>
      <c r="E9" s="72">
        <v>2139.9</v>
      </c>
      <c r="F9" s="72"/>
      <c r="G9" s="107">
        <f t="shared" si="0"/>
        <v>38.759282738634305</v>
      </c>
    </row>
    <row r="10" spans="1:7" ht="30">
      <c r="A10" s="25">
        <v>104</v>
      </c>
      <c r="B10" s="7" t="s">
        <v>71</v>
      </c>
      <c r="C10" s="123">
        <v>49264.1</v>
      </c>
      <c r="D10" s="123"/>
      <c r="E10" s="72">
        <v>18273.8</v>
      </c>
      <c r="F10" s="72"/>
      <c r="G10" s="107">
        <f t="shared" si="0"/>
        <v>37.093542762376664</v>
      </c>
    </row>
    <row r="11" spans="1:7" ht="15">
      <c r="A11" s="25">
        <v>105</v>
      </c>
      <c r="B11" s="7" t="s">
        <v>95</v>
      </c>
      <c r="C11" s="123">
        <v>19.7</v>
      </c>
      <c r="D11" s="123"/>
      <c r="E11" s="72">
        <v>0</v>
      </c>
      <c r="F11" s="72"/>
      <c r="G11" s="107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17224</v>
      </c>
      <c r="D12" s="123"/>
      <c r="E12" s="72">
        <v>7478.6</v>
      </c>
      <c r="F12" s="72"/>
      <c r="G12" s="107">
        <f t="shared" si="0"/>
        <v>43.41964700418021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73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72">
        <v>0</v>
      </c>
      <c r="F14" s="72"/>
      <c r="G14" s="108">
        <f t="shared" si="0"/>
        <v>0</v>
      </c>
    </row>
    <row r="15" spans="1:7" ht="15.75" thickBot="1">
      <c r="A15" s="26">
        <v>113</v>
      </c>
      <c r="B15" s="39" t="s">
        <v>44</v>
      </c>
      <c r="C15" s="125">
        <v>43004</v>
      </c>
      <c r="D15" s="125"/>
      <c r="E15" s="74">
        <v>14706.9</v>
      </c>
      <c r="F15" s="74"/>
      <c r="G15" s="109">
        <f t="shared" si="0"/>
        <v>34.19891172914147</v>
      </c>
    </row>
    <row r="16" spans="1:7" ht="29.25" thickBot="1">
      <c r="A16" s="33">
        <v>300</v>
      </c>
      <c r="B16" s="41" t="s">
        <v>96</v>
      </c>
      <c r="C16" s="126">
        <f>C17+C18+C19</f>
        <v>21220.1</v>
      </c>
      <c r="D16" s="126">
        <f>D17+D18+D19</f>
        <v>0</v>
      </c>
      <c r="E16" s="75">
        <f>E17+E18+E19</f>
        <v>5042.1</v>
      </c>
      <c r="F16" s="75"/>
      <c r="G16" s="110">
        <f t="shared" si="0"/>
        <v>23.760962483682924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76">
        <v>4610.1</v>
      </c>
      <c r="F17" s="76"/>
      <c r="G17" s="111">
        <f t="shared" si="0"/>
        <v>24.357138705876764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77">
        <v>421.7</v>
      </c>
      <c r="F18" s="77"/>
      <c r="G18" s="112">
        <f t="shared" si="0"/>
        <v>37.02370500438981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78">
        <v>10.3</v>
      </c>
      <c r="F19" s="78"/>
      <c r="G19" s="113">
        <f t="shared" si="0"/>
        <v>0.8925476603119585</v>
      </c>
    </row>
    <row r="20" spans="1:7" ht="15" thickBot="1">
      <c r="A20" s="40">
        <v>400</v>
      </c>
      <c r="B20" s="47" t="s">
        <v>46</v>
      </c>
      <c r="C20" s="121">
        <f>C21+C22+C23+C24+C25+C26+C27</f>
        <v>72033.9</v>
      </c>
      <c r="D20" s="121">
        <f>D21+D22+D23+D24+D25+D26+D27</f>
        <v>0</v>
      </c>
      <c r="E20" s="70">
        <f>E21+E22+E23+E24+E25+E26+E27</f>
        <v>11794.7</v>
      </c>
      <c r="F20" s="70"/>
      <c r="G20" s="106">
        <f t="shared" si="0"/>
        <v>16.373818438263097</v>
      </c>
    </row>
    <row r="21" spans="1:7" ht="15">
      <c r="A21" s="24">
        <v>405</v>
      </c>
      <c r="B21" s="36" t="s">
        <v>47</v>
      </c>
      <c r="C21" s="123">
        <v>1191.3</v>
      </c>
      <c r="D21" s="130"/>
      <c r="E21" s="79">
        <v>985.2</v>
      </c>
      <c r="F21" s="79"/>
      <c r="G21" s="114">
        <f t="shared" si="0"/>
        <v>82.6995718962478</v>
      </c>
    </row>
    <row r="22" spans="1:7" ht="15">
      <c r="A22" s="25">
        <v>406</v>
      </c>
      <c r="B22" s="7" t="s">
        <v>48</v>
      </c>
      <c r="C22" s="123">
        <v>5602.2</v>
      </c>
      <c r="D22" s="123"/>
      <c r="E22" s="142">
        <v>499.3</v>
      </c>
      <c r="F22" s="72"/>
      <c r="G22" s="108">
        <f t="shared" si="0"/>
        <v>8.912570061761452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72">
        <v>0</v>
      </c>
      <c r="F23" s="72"/>
      <c r="G23" s="108">
        <f t="shared" si="0"/>
        <v>0</v>
      </c>
    </row>
    <row r="24" spans="1:7" ht="15">
      <c r="A24" s="25">
        <v>408</v>
      </c>
      <c r="B24" s="48" t="s">
        <v>50</v>
      </c>
      <c r="C24" s="131">
        <v>16613.7</v>
      </c>
      <c r="D24" s="123"/>
      <c r="E24" s="72">
        <v>0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43082.7</v>
      </c>
      <c r="D25" s="123"/>
      <c r="E25" s="72">
        <v>9560.7</v>
      </c>
      <c r="F25" s="72"/>
      <c r="G25" s="108">
        <f t="shared" si="0"/>
        <v>22.191506103377925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72">
        <v>312.5</v>
      </c>
      <c r="F26" s="72"/>
      <c r="G26" s="108">
        <f t="shared" si="0"/>
        <v>41.28137384412153</v>
      </c>
    </row>
    <row r="27" spans="1:7" ht="15.75" thickBot="1">
      <c r="A27" s="26">
        <v>412</v>
      </c>
      <c r="B27" s="49" t="s">
        <v>51</v>
      </c>
      <c r="C27" s="125">
        <v>4337</v>
      </c>
      <c r="D27" s="125"/>
      <c r="E27" s="74">
        <v>437</v>
      </c>
      <c r="F27" s="74"/>
      <c r="G27" s="115">
        <f>E27/C27%</f>
        <v>10.076089462762278</v>
      </c>
    </row>
    <row r="28" spans="1:7" ht="15" thickBot="1">
      <c r="A28" s="33">
        <v>500</v>
      </c>
      <c r="B28" s="34" t="s">
        <v>52</v>
      </c>
      <c r="C28" s="121">
        <f>C29+C30+C31+C32</f>
        <v>101279.5</v>
      </c>
      <c r="D28" s="121">
        <f>D29+D30+D31+D32</f>
        <v>0</v>
      </c>
      <c r="E28" s="70">
        <f>E29+E30+E31+E32</f>
        <v>7662.5</v>
      </c>
      <c r="F28" s="70"/>
      <c r="G28" s="106">
        <f>E28/C28%</f>
        <v>7.565696908061355</v>
      </c>
    </row>
    <row r="29" spans="1:10" ht="15">
      <c r="A29" s="29">
        <v>501</v>
      </c>
      <c r="B29" s="51" t="s">
        <v>53</v>
      </c>
      <c r="C29" s="132">
        <v>10699.6</v>
      </c>
      <c r="D29" s="132"/>
      <c r="E29" s="80">
        <v>1389.8</v>
      </c>
      <c r="F29" s="80"/>
      <c r="G29" s="114">
        <f>E29/C29%</f>
        <v>12.989270626939323</v>
      </c>
      <c r="J29" s="28"/>
    </row>
    <row r="30" spans="1:7" ht="15">
      <c r="A30" s="25">
        <v>502</v>
      </c>
      <c r="B30" s="48" t="s">
        <v>54</v>
      </c>
      <c r="C30" s="123">
        <v>2258</v>
      </c>
      <c r="D30" s="123"/>
      <c r="E30" s="72">
        <v>0</v>
      </c>
      <c r="F30" s="72"/>
      <c r="G30" s="108">
        <f>E30/C30%</f>
        <v>0</v>
      </c>
    </row>
    <row r="31" spans="1:7" ht="15">
      <c r="A31" s="25">
        <v>503</v>
      </c>
      <c r="B31" s="48" t="s">
        <v>55</v>
      </c>
      <c r="C31" s="123">
        <v>88305.9</v>
      </c>
      <c r="D31" s="123"/>
      <c r="E31" s="72">
        <v>6272.7</v>
      </c>
      <c r="F31" s="72"/>
      <c r="G31" s="108">
        <f>E31/C31%</f>
        <v>7.103375878621927</v>
      </c>
    </row>
    <row r="32" spans="1:7" ht="15.75" thickBot="1">
      <c r="A32" s="26">
        <v>505</v>
      </c>
      <c r="B32" s="49" t="s">
        <v>56</v>
      </c>
      <c r="C32" s="125">
        <v>16</v>
      </c>
      <c r="D32" s="125"/>
      <c r="E32" s="74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2905.9</v>
      </c>
      <c r="D33" s="121"/>
      <c r="E33" s="70">
        <v>48.9</v>
      </c>
      <c r="F33" s="70"/>
      <c r="G33" s="106">
        <f aca="true" t="shared" si="1" ref="G33:G49">E33/C33%</f>
        <v>1.6827833029354071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884624.6</v>
      </c>
      <c r="D34" s="121">
        <f>D35+D36+D38+D39+D37</f>
        <v>0</v>
      </c>
      <c r="E34" s="70">
        <f>E35+E36+E38+E39+E37</f>
        <v>363115.6</v>
      </c>
      <c r="F34" s="70">
        <f>F35+F36+F38+F39+F37</f>
        <v>0</v>
      </c>
      <c r="G34" s="106">
        <f t="shared" si="1"/>
        <v>41.04742282771698</v>
      </c>
    </row>
    <row r="35" spans="1:7" ht="15">
      <c r="A35" s="24">
        <v>701</v>
      </c>
      <c r="B35" s="50" t="s">
        <v>59</v>
      </c>
      <c r="C35" s="130">
        <v>325617.5</v>
      </c>
      <c r="D35" s="130"/>
      <c r="E35" s="79">
        <v>135467.4</v>
      </c>
      <c r="F35" s="79"/>
      <c r="G35" s="107">
        <f t="shared" si="1"/>
        <v>41.6032307845862</v>
      </c>
    </row>
    <row r="36" spans="1:7" ht="15">
      <c r="A36" s="25">
        <v>702</v>
      </c>
      <c r="B36" s="48" t="s">
        <v>60</v>
      </c>
      <c r="C36" s="123">
        <v>399734.3</v>
      </c>
      <c r="D36" s="123"/>
      <c r="E36" s="72">
        <v>162275.7</v>
      </c>
      <c r="F36" s="72"/>
      <c r="G36" s="108">
        <f t="shared" si="1"/>
        <v>40.59589082047751</v>
      </c>
    </row>
    <row r="37" spans="1:7" ht="15">
      <c r="A37" s="25">
        <v>703</v>
      </c>
      <c r="B37" s="48" t="s">
        <v>103</v>
      </c>
      <c r="C37" s="123">
        <v>101413.7</v>
      </c>
      <c r="D37" s="123"/>
      <c r="E37" s="72">
        <v>44325.2</v>
      </c>
      <c r="F37" s="72"/>
      <c r="G37" s="108">
        <f t="shared" si="1"/>
        <v>43.70730976189608</v>
      </c>
    </row>
    <row r="38" spans="1:7" ht="15">
      <c r="A38" s="25">
        <v>707</v>
      </c>
      <c r="B38" s="48" t="s">
        <v>61</v>
      </c>
      <c r="C38" s="123">
        <v>26380.5</v>
      </c>
      <c r="D38" s="123"/>
      <c r="E38" s="72">
        <v>7656.6</v>
      </c>
      <c r="F38" s="72"/>
      <c r="G38" s="108">
        <f t="shared" si="1"/>
        <v>29.023710695400013</v>
      </c>
    </row>
    <row r="39" spans="1:7" ht="15.75" thickBot="1">
      <c r="A39" s="60">
        <v>709</v>
      </c>
      <c r="B39" s="61" t="s">
        <v>62</v>
      </c>
      <c r="C39" s="133">
        <v>31478.6</v>
      </c>
      <c r="D39" s="133"/>
      <c r="E39" s="81">
        <v>13390.7</v>
      </c>
      <c r="F39" s="81"/>
      <c r="G39" s="116">
        <f t="shared" si="1"/>
        <v>42.53905828086383</v>
      </c>
    </row>
    <row r="40" spans="1:7" ht="15" thickBot="1">
      <c r="A40" s="40">
        <v>800</v>
      </c>
      <c r="B40" s="47" t="s">
        <v>63</v>
      </c>
      <c r="C40" s="121">
        <f>C41+C42</f>
        <v>63033.799999999996</v>
      </c>
      <c r="D40" s="121">
        <f>D41+D42</f>
        <v>0</v>
      </c>
      <c r="E40" s="121">
        <f>E41+E42</f>
        <v>23520.8</v>
      </c>
      <c r="F40" s="70"/>
      <c r="G40" s="106">
        <f t="shared" si="1"/>
        <v>37.31458360435195</v>
      </c>
    </row>
    <row r="41" spans="1:7" ht="15">
      <c r="A41" s="29">
        <v>801</v>
      </c>
      <c r="B41" s="51" t="s">
        <v>64</v>
      </c>
      <c r="C41" s="132">
        <v>58557.1</v>
      </c>
      <c r="D41" s="132"/>
      <c r="E41" s="80">
        <v>22013.2</v>
      </c>
      <c r="F41" s="80"/>
      <c r="G41" s="117">
        <f t="shared" si="1"/>
        <v>37.59270865531251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82">
        <v>1507.6</v>
      </c>
      <c r="F42" s="82"/>
      <c r="G42" s="116">
        <f t="shared" si="1"/>
        <v>33.676592132597676</v>
      </c>
    </row>
    <row r="43" spans="1:7" ht="16.5" thickBot="1">
      <c r="A43" s="59">
        <v>900</v>
      </c>
      <c r="B43" s="57" t="s">
        <v>104</v>
      </c>
      <c r="C43" s="135">
        <f>C44</f>
        <v>238</v>
      </c>
      <c r="D43" s="135">
        <f>D44</f>
        <v>0</v>
      </c>
      <c r="E43" s="83">
        <f>E44</f>
        <v>67.5</v>
      </c>
      <c r="F43" s="83"/>
      <c r="G43" s="118">
        <f t="shared" si="1"/>
        <v>28.36134453781513</v>
      </c>
    </row>
    <row r="44" spans="1:7" ht="16.5" thickBot="1">
      <c r="A44" s="30">
        <v>909</v>
      </c>
      <c r="B44" s="58" t="s">
        <v>105</v>
      </c>
      <c r="C44" s="134">
        <v>238</v>
      </c>
      <c r="D44" s="134"/>
      <c r="E44" s="82">
        <v>67.5</v>
      </c>
      <c r="F44" s="82"/>
      <c r="G44" s="116">
        <f t="shared" si="1"/>
        <v>28.36134453781513</v>
      </c>
    </row>
    <row r="45" spans="1:7" ht="15" thickBot="1">
      <c r="A45" s="53">
        <v>1000</v>
      </c>
      <c r="B45" s="47" t="s">
        <v>66</v>
      </c>
      <c r="C45" s="121">
        <f>C46+C47+C48</f>
        <v>146771</v>
      </c>
      <c r="D45" s="121">
        <f>D46+D47+D48</f>
        <v>0</v>
      </c>
      <c r="E45" s="121">
        <f>E46+E47+E48</f>
        <v>75148.70000000001</v>
      </c>
      <c r="F45" s="70"/>
      <c r="G45" s="106">
        <f t="shared" si="1"/>
        <v>51.201327237669574</v>
      </c>
    </row>
    <row r="46" spans="1:7" ht="13.5" customHeight="1">
      <c r="A46" s="54">
        <v>1001</v>
      </c>
      <c r="B46" s="50" t="s">
        <v>85</v>
      </c>
      <c r="C46" s="130">
        <v>11445.3</v>
      </c>
      <c r="D46" s="130"/>
      <c r="E46" s="130">
        <v>4304.1</v>
      </c>
      <c r="F46" s="79"/>
      <c r="G46" s="107">
        <f t="shared" si="1"/>
        <v>37.605829467117516</v>
      </c>
    </row>
    <row r="47" spans="1:7" ht="13.5" customHeight="1">
      <c r="A47" s="55">
        <v>1003</v>
      </c>
      <c r="B47" s="48" t="s">
        <v>67</v>
      </c>
      <c r="C47" s="123">
        <v>127124.5</v>
      </c>
      <c r="D47" s="123"/>
      <c r="E47" s="123">
        <v>67753.3</v>
      </c>
      <c r="F47" s="72"/>
      <c r="G47" s="108">
        <f t="shared" si="1"/>
        <v>53.296807460402995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3091.3</v>
      </c>
      <c r="F48" s="74"/>
      <c r="G48" s="109">
        <f t="shared" si="1"/>
        <v>37.693264400331664</v>
      </c>
    </row>
    <row r="49" spans="1:7" ht="15" thickBot="1">
      <c r="A49" s="53">
        <v>1100</v>
      </c>
      <c r="B49" s="47" t="s">
        <v>65</v>
      </c>
      <c r="C49" s="121">
        <f>C50+C51+C52</f>
        <v>1192</v>
      </c>
      <c r="D49" s="121">
        <f>D50+D51+D52</f>
        <v>0</v>
      </c>
      <c r="E49" s="121">
        <f>E50+E51+E52</f>
        <v>0</v>
      </c>
      <c r="F49" s="70">
        <f>F50+F51+F52</f>
        <v>0</v>
      </c>
      <c r="G49" s="106">
        <f t="shared" si="1"/>
        <v>0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69</v>
      </c>
      <c r="D51" s="123"/>
      <c r="E51" s="123">
        <v>0</v>
      </c>
      <c r="F51" s="72"/>
      <c r="G51" s="108">
        <v>0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0</v>
      </c>
      <c r="F52" s="74"/>
      <c r="G52" s="109">
        <f>E52/C52%</f>
        <v>0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261.1</v>
      </c>
      <c r="F53" s="62"/>
      <c r="G53" s="67">
        <f>E53/C53%</f>
        <v>50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540</v>
      </c>
      <c r="F54" s="62"/>
      <c r="G54" s="67">
        <f>E54/C54%</f>
        <v>64.17874970287616</v>
      </c>
    </row>
    <row r="55" spans="1:7" ht="15.75" thickBot="1">
      <c r="A55" s="27"/>
      <c r="B55" s="64" t="s">
        <v>69</v>
      </c>
      <c r="C55" s="138">
        <f>C7+C16+C20+C28+C33+C34+C40+C45+C49+C53+C54+C43</f>
        <v>1413091</v>
      </c>
      <c r="D55" s="139">
        <f>D7+D16+D20+D28+D33+D34+D40+D45+D49+D53+D54+D43</f>
        <v>0</v>
      </c>
      <c r="E55" s="140">
        <f>E7+E16+E20+E28+E33+E34+E40+E45+E49+E53+E54+E43</f>
        <v>531147.2999999999</v>
      </c>
      <c r="F55" s="65"/>
      <c r="G55" s="66">
        <f>E55/C55%</f>
        <v>37.587621745520984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52"/>
      <c r="B57" s="152"/>
      <c r="C57" s="1"/>
      <c r="D57" s="1"/>
      <c r="E57" s="68"/>
      <c r="F57" s="1"/>
      <c r="G57" s="1"/>
    </row>
    <row r="58" spans="1:7" ht="15">
      <c r="A58" s="1" t="s">
        <v>111</v>
      </c>
      <c r="B58" s="1"/>
      <c r="C58" s="1"/>
      <c r="D58" s="1"/>
      <c r="E58" s="68" t="s">
        <v>112</v>
      </c>
      <c r="F58" s="1"/>
      <c r="G58" s="1"/>
    </row>
    <row r="59" spans="1:7" ht="15">
      <c r="A59" s="152" t="s">
        <v>113</v>
      </c>
      <c r="B59" s="152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 t="s">
        <v>108</v>
      </c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2019-06-05T04:56:31Z</cp:lastPrinted>
  <dcterms:created xsi:type="dcterms:W3CDTF">1996-10-08T23:32:33Z</dcterms:created>
  <dcterms:modified xsi:type="dcterms:W3CDTF">2019-06-05T05:15:10Z</dcterms:modified>
  <cp:category/>
  <cp:version/>
  <cp:contentType/>
  <cp:contentStatus/>
</cp:coreProperties>
</file>